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4860" windowHeight="15600" activeTab="0"/>
  </bookViews>
  <sheets>
    <sheet name="sovpeak" sheetId="1" r:id="rId1"/>
  </sheets>
  <definedNames>
    <definedName name="newmax">'sovpeak'!$D$8</definedName>
    <definedName name="oldmax">'sovpeak'!$D$6</definedName>
  </definedNames>
  <calcPr fullCalcOnLoad="1"/>
</workbook>
</file>

<file path=xl/sharedStrings.xml><?xml version="1.0" encoding="utf-8"?>
<sst xmlns="http://schemas.openxmlformats.org/spreadsheetml/2006/main" count="341" uniqueCount="98">
  <si>
    <t>Enter your current 1RM:</t>
  </si>
  <si>
    <t xml:space="preserve">Projected new 1RM: </t>
  </si>
  <si>
    <t>Week 1: Light Day</t>
  </si>
  <si>
    <t>Week 1: Heavy Day</t>
  </si>
  <si>
    <t>1 @</t>
  </si>
  <si>
    <t>x 8</t>
  </si>
  <si>
    <t>x 6</t>
  </si>
  <si>
    <t>x 5</t>
  </si>
  <si>
    <t>3 @</t>
  </si>
  <si>
    <t>x failure</t>
  </si>
  <si>
    <t>Week 2: Light Day</t>
  </si>
  <si>
    <t>Week 2: Heavy Day</t>
  </si>
  <si>
    <t>x 4</t>
  </si>
  <si>
    <t>2 @</t>
  </si>
  <si>
    <t>Week 3: Light Day</t>
  </si>
  <si>
    <t>Week 3: Heavy Day</t>
  </si>
  <si>
    <t>x 3</t>
  </si>
  <si>
    <t>Week 4: Light Day</t>
  </si>
  <si>
    <t>Week 4: Heavy Day</t>
  </si>
  <si>
    <t>x 2</t>
  </si>
  <si>
    <t>Week 5: Light Day</t>
  </si>
  <si>
    <t>Week 5: Heavy Day</t>
  </si>
  <si>
    <t>Week 6: Light Day</t>
  </si>
  <si>
    <t>Week 6: Heavy Day</t>
  </si>
  <si>
    <t>x 1</t>
  </si>
  <si>
    <t xml:space="preserve">*note, this needs to be a calculated 1RM, not acutual. This is where the difference in success is, as this spreadsheet minus the </t>
  </si>
  <si>
    <t>AMRAP sets, and a few rep tweeks is Verkoshansky's classic MAX strength peaking cycle. Here is my rule of thumb:</t>
  </si>
  <si>
    <t>Beginners: Use 97% of 1RM</t>
  </si>
  <si>
    <t>at certain points in the cycle as needed</t>
  </si>
  <si>
    <t xml:space="preserve">Intermediate: Use 93% and adjust as needed. Or use 97 to 100% but ivert the set/rep scheme </t>
  </si>
  <si>
    <t xml:space="preserve">Advanced: Use 87-90% OR 93-97% and invert sets/ reps on working sets and bring total volume  </t>
  </si>
  <si>
    <t>down by lowering reps at certain points</t>
  </si>
  <si>
    <t>ALSO of note: Sometimes AMRAP is not needed, or you should use a cut off like 15 reps on 60%</t>
  </si>
  <si>
    <t>or 10 reps on 75%. This is also a good time to make AMRAP harder by using a variation</t>
  </si>
  <si>
    <t xml:space="preserve">Bench: I have more success doing TWO heav days. No light days, or using a third light day. </t>
  </si>
  <si>
    <t>If you train less than 5x per week this whole thing takes modification to account for to much</t>
  </si>
  <si>
    <t xml:space="preserve">in one session </t>
  </si>
  <si>
    <t>WORKOUT #1</t>
  </si>
  <si>
    <t>WORKOUT #2</t>
  </si>
  <si>
    <t>Week 1</t>
  </si>
  <si>
    <t>Set 1</t>
  </si>
  <si>
    <t>45% X 8-10</t>
  </si>
  <si>
    <t>Set 2</t>
  </si>
  <si>
    <t>55% X 6-8</t>
  </si>
  <si>
    <t>Set 3</t>
  </si>
  <si>
    <t>65% X 6</t>
  </si>
  <si>
    <t>65% X 5</t>
  </si>
  <si>
    <t>Set 4</t>
  </si>
  <si>
    <t>65-70% X 6</t>
  </si>
  <si>
    <t>75% X 5</t>
  </si>
  <si>
    <t>Set 5</t>
  </si>
  <si>
    <t>80% x 5</t>
  </si>
  <si>
    <t>Set 6</t>
  </si>
  <si>
    <t>80% X 5</t>
  </si>
  <si>
    <t>Set 7</t>
  </si>
  <si>
    <t>Set 8</t>
  </si>
  <si>
    <t>Set 9</t>
  </si>
  <si>
    <t>65% X 6-8</t>
  </si>
  <si>
    <t>Set 10</t>
  </si>
  <si>
    <t>50-55% X 8-12</t>
  </si>
  <si>
    <t>Week 2</t>
  </si>
  <si>
    <t>70% X 5</t>
  </si>
  <si>
    <t>75% X 4</t>
  </si>
  <si>
    <t>70-75% X 5</t>
  </si>
  <si>
    <t>80% X 4</t>
  </si>
  <si>
    <t>85% X 4</t>
  </si>
  <si>
    <t>70% X 6-8</t>
  </si>
  <si>
    <t>Week 3</t>
  </si>
  <si>
    <t>70% X 4</t>
  </si>
  <si>
    <t>75% X 3</t>
  </si>
  <si>
    <t>85% X 3</t>
  </si>
  <si>
    <t>75-80% X 3</t>
  </si>
  <si>
    <t>90% X 3</t>
  </si>
  <si>
    <t>75-85% X 3</t>
  </si>
  <si>
    <t>55-60% X 6-10</t>
  </si>
  <si>
    <t>Week 4</t>
  </si>
  <si>
    <t>80-85% X 3</t>
  </si>
  <si>
    <t>85% X 2</t>
  </si>
  <si>
    <t>90% X 2</t>
  </si>
  <si>
    <t>95% X 2</t>
  </si>
  <si>
    <t>75% x 4-6</t>
  </si>
  <si>
    <t>Week 5</t>
  </si>
  <si>
    <t>80% X 3</t>
  </si>
  <si>
    <t>Peak Week 6</t>
  </si>
  <si>
    <t>80% X 2</t>
  </si>
  <si>
    <t>90% X 1</t>
  </si>
  <si>
    <t>95% X 1</t>
  </si>
  <si>
    <t>100% X 1</t>
  </si>
  <si>
    <t>102+% X 1 Personal Bests</t>
  </si>
  <si>
    <t>105++% X 1</t>
  </si>
  <si>
    <t>Workout Intensity</t>
  </si>
  <si>
    <t>Based on daily top percentages</t>
  </si>
  <si>
    <t>Workout #1</t>
  </si>
  <si>
    <t>Workout #2</t>
  </si>
  <si>
    <t>Week 6</t>
  </si>
  <si>
    <t>100%++</t>
  </si>
  <si>
    <t>(MAX OUT)</t>
  </si>
  <si>
    <t>6 Week Peaking Plan (Based off 90%)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</si>
</sst>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0"/>
      <name val="Helvetica Neue"/>
      <family val="0"/>
    </font>
    <font>
      <b/>
      <sz val="10"/>
      <name val="Helvetica Neu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3"/>
      <color indexed="8"/>
      <name val="Helvetica Neue"/>
      <family val="0"/>
    </font>
    <font>
      <sz val="13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b/>
      <sz val="13"/>
      <color rgb="FF000000"/>
      <name val="Helvetica Neue"/>
      <family val="0"/>
    </font>
    <font>
      <sz val="13"/>
      <color rgb="FF00000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Fill="0" applyBorder="0" applyProtection="0">
      <alignment/>
    </xf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Alignment="1">
      <alignment/>
    </xf>
    <xf numFmtId="1" fontId="0" fillId="33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D15" sqref="D15"/>
    </sheetView>
  </sheetViews>
  <sheetFormatPr defaultColWidth="8.8515625" defaultRowHeight="12.75"/>
  <sheetData>
    <row r="1" spans="3:4" ht="21">
      <c r="C1" s="7"/>
      <c r="D1" s="7"/>
    </row>
    <row r="3" spans="1:7" ht="16.5">
      <c r="A3" s="4"/>
      <c r="B3" s="8"/>
      <c r="E3" s="6"/>
      <c r="F3" s="3"/>
      <c r="G3" s="3"/>
    </row>
    <row r="4" ht="12">
      <c r="C4" s="1"/>
    </row>
    <row r="6" spans="1:5" ht="12">
      <c r="A6" t="s">
        <v>0</v>
      </c>
      <c r="D6" s="15">
        <v>100</v>
      </c>
      <c r="E6" t="s">
        <v>25</v>
      </c>
    </row>
    <row r="7" ht="12">
      <c r="E7" t="s">
        <v>26</v>
      </c>
    </row>
    <row r="8" spans="1:4" ht="12">
      <c r="A8" t="s">
        <v>1</v>
      </c>
      <c r="C8" s="3"/>
      <c r="D8" s="15">
        <v>105</v>
      </c>
    </row>
    <row r="9" ht="12">
      <c r="I9" t="s">
        <v>27</v>
      </c>
    </row>
    <row r="10" ht="12">
      <c r="I10" t="s">
        <v>29</v>
      </c>
    </row>
    <row r="11" spans="1:9" ht="12">
      <c r="A11" s="3"/>
      <c r="B11" s="9" t="s">
        <v>2</v>
      </c>
      <c r="C11" s="3"/>
      <c r="E11" s="3"/>
      <c r="F11" s="9" t="s">
        <v>3</v>
      </c>
      <c r="G11" s="3"/>
      <c r="I11" t="s">
        <v>28</v>
      </c>
    </row>
    <row r="12" spans="1:9" ht="12">
      <c r="A12" s="2" t="s">
        <v>4</v>
      </c>
      <c r="B12" s="5">
        <f>0.45*$D$6</f>
        <v>45</v>
      </c>
      <c r="C12" t="s">
        <v>5</v>
      </c>
      <c r="E12" s="2" t="s">
        <v>4</v>
      </c>
      <c r="F12" s="5">
        <f>0.45*$D$6</f>
        <v>45</v>
      </c>
      <c r="G12" t="s">
        <v>5</v>
      </c>
      <c r="I12" t="s">
        <v>30</v>
      </c>
    </row>
    <row r="13" spans="1:9" ht="12">
      <c r="A13" s="2" t="s">
        <v>4</v>
      </c>
      <c r="B13" s="5">
        <f>0.55*$D$6</f>
        <v>55.00000000000001</v>
      </c>
      <c r="C13" t="s">
        <v>6</v>
      </c>
      <c r="E13" s="2" t="s">
        <v>4</v>
      </c>
      <c r="F13" s="5">
        <f>0.55*$D$6</f>
        <v>55.00000000000001</v>
      </c>
      <c r="G13" t="s">
        <v>6</v>
      </c>
      <c r="I13" t="s">
        <v>31</v>
      </c>
    </row>
    <row r="14" spans="1:7" ht="12">
      <c r="A14" s="2" t="s">
        <v>4</v>
      </c>
      <c r="B14" s="5">
        <f>0.65*$D$6</f>
        <v>65</v>
      </c>
      <c r="C14" t="s">
        <v>6</v>
      </c>
      <c r="E14" s="2" t="s">
        <v>4</v>
      </c>
      <c r="F14" s="5">
        <f>0.65*$D$6</f>
        <v>65</v>
      </c>
      <c r="G14" t="s">
        <v>7</v>
      </c>
    </row>
    <row r="15" spans="1:9" ht="12">
      <c r="A15" s="2" t="s">
        <v>8</v>
      </c>
      <c r="B15" s="5">
        <f>0.7*$D$6</f>
        <v>70</v>
      </c>
      <c r="C15" t="s">
        <v>6</v>
      </c>
      <c r="E15" s="2" t="s">
        <v>4</v>
      </c>
      <c r="F15" s="5">
        <f>0.75*$D$6</f>
        <v>75</v>
      </c>
      <c r="G15" t="s">
        <v>7</v>
      </c>
      <c r="I15" t="s">
        <v>32</v>
      </c>
    </row>
    <row r="16" spans="5:9" ht="12">
      <c r="E16" s="2" t="s">
        <v>8</v>
      </c>
      <c r="F16" s="5">
        <f>0.8*$D$6</f>
        <v>80</v>
      </c>
      <c r="G16" t="s">
        <v>7</v>
      </c>
      <c r="I16" t="s">
        <v>33</v>
      </c>
    </row>
    <row r="17" spans="5:7" ht="12">
      <c r="E17" s="2" t="s">
        <v>4</v>
      </c>
      <c r="F17" s="5">
        <f>0.75*$D$6</f>
        <v>75</v>
      </c>
      <c r="G17" t="s">
        <v>7</v>
      </c>
    </row>
    <row r="18" spans="5:9" ht="12">
      <c r="E18" s="2" t="s">
        <v>4</v>
      </c>
      <c r="F18" s="5">
        <f>0.65*$D$6</f>
        <v>65</v>
      </c>
      <c r="G18" t="s">
        <v>5</v>
      </c>
      <c r="I18" t="s">
        <v>34</v>
      </c>
    </row>
    <row r="19" spans="5:7" ht="12">
      <c r="E19" s="2" t="s">
        <v>4</v>
      </c>
      <c r="F19" s="5">
        <f>0.6*$D$6</f>
        <v>60</v>
      </c>
      <c r="G19" t="s">
        <v>9</v>
      </c>
    </row>
    <row r="20" spans="5:9" ht="12">
      <c r="E20" s="2"/>
      <c r="F20" s="3"/>
      <c r="I20" t="s">
        <v>35</v>
      </c>
    </row>
    <row r="21" spans="1:9" ht="12">
      <c r="A21" s="3"/>
      <c r="B21" s="9" t="s">
        <v>10</v>
      </c>
      <c r="C21" s="3"/>
      <c r="E21" s="3"/>
      <c r="F21" s="9" t="s">
        <v>11</v>
      </c>
      <c r="G21" s="3"/>
      <c r="I21" t="s">
        <v>36</v>
      </c>
    </row>
    <row r="22" spans="1:7" ht="12">
      <c r="A22" s="2" t="s">
        <v>4</v>
      </c>
      <c r="B22" s="5">
        <f>0.45*$D$6</f>
        <v>45</v>
      </c>
      <c r="C22" t="s">
        <v>5</v>
      </c>
      <c r="E22" s="2" t="s">
        <v>4</v>
      </c>
      <c r="F22" s="5">
        <f>0.45*$D$6</f>
        <v>45</v>
      </c>
      <c r="G22" t="s">
        <v>5</v>
      </c>
    </row>
    <row r="23" spans="1:7" ht="12">
      <c r="A23" s="2" t="s">
        <v>4</v>
      </c>
      <c r="B23" s="5">
        <f>0.55*$D$6</f>
        <v>55.00000000000001</v>
      </c>
      <c r="C23" t="s">
        <v>6</v>
      </c>
      <c r="E23" s="2" t="s">
        <v>4</v>
      </c>
      <c r="F23" s="5">
        <f>0.55*$D$6</f>
        <v>55.00000000000001</v>
      </c>
      <c r="G23" t="s">
        <v>6</v>
      </c>
    </row>
    <row r="24" spans="1:7" ht="12">
      <c r="A24" s="2" t="s">
        <v>4</v>
      </c>
      <c r="B24" s="5">
        <f>0.65*$D$6</f>
        <v>65</v>
      </c>
      <c r="C24" t="s">
        <v>6</v>
      </c>
      <c r="E24" s="2" t="s">
        <v>4</v>
      </c>
      <c r="F24" s="5">
        <f>0.65*$D$6</f>
        <v>65</v>
      </c>
      <c r="G24" t="s">
        <v>7</v>
      </c>
    </row>
    <row r="25" spans="1:7" ht="12">
      <c r="A25" s="2" t="s">
        <v>4</v>
      </c>
      <c r="B25" s="5">
        <f>0.7*$D$6</f>
        <v>70</v>
      </c>
      <c r="C25" t="s">
        <v>7</v>
      </c>
      <c r="E25" s="2" t="s">
        <v>4</v>
      </c>
      <c r="F25" s="5">
        <f>0.75*$D$6</f>
        <v>75</v>
      </c>
      <c r="G25" t="s">
        <v>12</v>
      </c>
    </row>
    <row r="26" spans="1:7" ht="12">
      <c r="A26" s="2" t="s">
        <v>13</v>
      </c>
      <c r="B26" s="5">
        <f>0.75*$D$6</f>
        <v>75</v>
      </c>
      <c r="C26" t="s">
        <v>7</v>
      </c>
      <c r="E26" s="2" t="s">
        <v>4</v>
      </c>
      <c r="F26" s="5">
        <f>0.8*$D$6</f>
        <v>80</v>
      </c>
      <c r="G26" t="s">
        <v>12</v>
      </c>
    </row>
    <row r="27" spans="5:7" ht="12">
      <c r="E27" s="2" t="s">
        <v>8</v>
      </c>
      <c r="F27" s="5">
        <f>0.85*$D$6</f>
        <v>85</v>
      </c>
      <c r="G27" t="s">
        <v>12</v>
      </c>
    </row>
    <row r="28" spans="5:12" ht="16.5">
      <c r="E28" s="2" t="s">
        <v>4</v>
      </c>
      <c r="F28" s="5">
        <f>0.8*$D$6</f>
        <v>80</v>
      </c>
      <c r="G28" t="s">
        <v>7</v>
      </c>
      <c r="L28" s="10" t="s">
        <v>97</v>
      </c>
    </row>
    <row r="29" spans="5:16" ht="16.5">
      <c r="E29" s="2" t="s">
        <v>4</v>
      </c>
      <c r="F29" s="5">
        <f>0.7*$D$6</f>
        <v>70</v>
      </c>
      <c r="G29" t="s">
        <v>5</v>
      </c>
      <c r="L29" s="11"/>
      <c r="M29" s="10" t="s">
        <v>37</v>
      </c>
      <c r="P29" s="10" t="s">
        <v>38</v>
      </c>
    </row>
    <row r="30" ht="16.5">
      <c r="L30" s="10" t="s">
        <v>39</v>
      </c>
    </row>
    <row r="31" spans="1:16" ht="15.75">
      <c r="A31" s="3"/>
      <c r="B31" s="9" t="s">
        <v>14</v>
      </c>
      <c r="C31" s="3"/>
      <c r="E31" s="3"/>
      <c r="F31" s="9" t="s">
        <v>15</v>
      </c>
      <c r="G31" s="3"/>
      <c r="L31" s="11" t="s">
        <v>40</v>
      </c>
      <c r="M31" s="11" t="s">
        <v>41</v>
      </c>
      <c r="P31" s="11" t="s">
        <v>41</v>
      </c>
    </row>
    <row r="32" spans="1:16" ht="15.75">
      <c r="A32" s="2" t="s">
        <v>4</v>
      </c>
      <c r="B32" s="5">
        <f>0.45*$D$6</f>
        <v>45</v>
      </c>
      <c r="C32" t="s">
        <v>5</v>
      </c>
      <c r="E32" s="2" t="s">
        <v>4</v>
      </c>
      <c r="F32" s="5">
        <f>0.45*$D$6</f>
        <v>45</v>
      </c>
      <c r="G32" t="s">
        <v>5</v>
      </c>
      <c r="L32" s="11" t="s">
        <v>42</v>
      </c>
      <c r="M32" s="11" t="s">
        <v>43</v>
      </c>
      <c r="P32" s="11" t="s">
        <v>43</v>
      </c>
    </row>
    <row r="33" spans="1:16" ht="15.75">
      <c r="A33" s="2" t="s">
        <v>4</v>
      </c>
      <c r="B33" s="5">
        <f>0.55*$D$6</f>
        <v>55.00000000000001</v>
      </c>
      <c r="C33" t="s">
        <v>6</v>
      </c>
      <c r="E33" s="2" t="s">
        <v>4</v>
      </c>
      <c r="F33" s="5">
        <f>0.55*$D$6</f>
        <v>55.00000000000001</v>
      </c>
      <c r="G33" t="s">
        <v>6</v>
      </c>
      <c r="L33" s="11" t="s">
        <v>44</v>
      </c>
      <c r="M33" s="11" t="s">
        <v>45</v>
      </c>
      <c r="P33" s="11" t="s">
        <v>46</v>
      </c>
    </row>
    <row r="34" spans="1:16" ht="15.75">
      <c r="A34" s="2" t="s">
        <v>4</v>
      </c>
      <c r="B34" s="5">
        <f>0.65*$D$6</f>
        <v>65</v>
      </c>
      <c r="C34" t="s">
        <v>7</v>
      </c>
      <c r="E34" s="2" t="s">
        <v>4</v>
      </c>
      <c r="F34" s="5">
        <f>0.65*$D$6</f>
        <v>65</v>
      </c>
      <c r="G34" t="s">
        <v>7</v>
      </c>
      <c r="L34" s="11" t="s">
        <v>47</v>
      </c>
      <c r="M34" s="11" t="s">
        <v>48</v>
      </c>
      <c r="P34" s="11" t="s">
        <v>49</v>
      </c>
    </row>
    <row r="35" spans="1:16" ht="15.75">
      <c r="A35" s="2" t="s">
        <v>4</v>
      </c>
      <c r="B35" s="5">
        <f>0.7*$D$6</f>
        <v>70</v>
      </c>
      <c r="C35" t="s">
        <v>12</v>
      </c>
      <c r="E35" s="2" t="s">
        <v>4</v>
      </c>
      <c r="F35" s="5">
        <f>0.75*$D$6</f>
        <v>75</v>
      </c>
      <c r="G35" t="s">
        <v>12</v>
      </c>
      <c r="L35" s="11" t="s">
        <v>50</v>
      </c>
      <c r="M35" s="11" t="s">
        <v>48</v>
      </c>
      <c r="P35" s="11" t="s">
        <v>51</v>
      </c>
    </row>
    <row r="36" spans="1:16" ht="15.75">
      <c r="A36" s="2" t="s">
        <v>4</v>
      </c>
      <c r="B36" s="5">
        <f>0.75*$D$6</f>
        <v>75</v>
      </c>
      <c r="C36" t="s">
        <v>16</v>
      </c>
      <c r="E36" s="2" t="s">
        <v>4</v>
      </c>
      <c r="F36" s="5">
        <f>0.85*$D$6</f>
        <v>85</v>
      </c>
      <c r="G36" t="s">
        <v>16</v>
      </c>
      <c r="L36" s="11" t="s">
        <v>52</v>
      </c>
      <c r="M36" s="11" t="s">
        <v>48</v>
      </c>
      <c r="P36" s="11" t="s">
        <v>53</v>
      </c>
    </row>
    <row r="37" spans="1:16" ht="15.75">
      <c r="A37" s="2" t="s">
        <v>13</v>
      </c>
      <c r="B37" s="5">
        <f>0.8*$D$6</f>
        <v>80</v>
      </c>
      <c r="C37" t="s">
        <v>16</v>
      </c>
      <c r="E37" s="2" t="s">
        <v>13</v>
      </c>
      <c r="F37" s="5">
        <f>0.9*$D$6</f>
        <v>90</v>
      </c>
      <c r="G37" t="s">
        <v>16</v>
      </c>
      <c r="L37" s="11" t="s">
        <v>54</v>
      </c>
      <c r="M37" s="11"/>
      <c r="P37" s="11" t="s">
        <v>53</v>
      </c>
    </row>
    <row r="38" spans="5:16" ht="15.75">
      <c r="E38" s="2" t="s">
        <v>4</v>
      </c>
      <c r="F38" s="5">
        <f>0.8*$D$6</f>
        <v>80</v>
      </c>
      <c r="G38" t="s">
        <v>7</v>
      </c>
      <c r="L38" s="11" t="s">
        <v>55</v>
      </c>
      <c r="M38" s="11"/>
      <c r="P38" s="11" t="s">
        <v>49</v>
      </c>
    </row>
    <row r="39" spans="5:16" ht="15.75">
      <c r="E39" s="2" t="s">
        <v>4</v>
      </c>
      <c r="F39" s="5">
        <f>0.6*$D$6</f>
        <v>60</v>
      </c>
      <c r="G39" t="s">
        <v>9</v>
      </c>
      <c r="L39" s="11" t="s">
        <v>56</v>
      </c>
      <c r="M39" s="11"/>
      <c r="P39" s="11" t="s">
        <v>57</v>
      </c>
    </row>
    <row r="40" spans="1:16" ht="15.75">
      <c r="A40" s="2"/>
      <c r="B40" s="5"/>
      <c r="E40" s="2"/>
      <c r="F40" s="5"/>
      <c r="L40" s="11" t="s">
        <v>58</v>
      </c>
      <c r="M40" s="11"/>
      <c r="P40" s="11" t="s">
        <v>59</v>
      </c>
    </row>
    <row r="41" spans="1:12" ht="16.5">
      <c r="A41" s="3"/>
      <c r="B41" s="9" t="s">
        <v>17</v>
      </c>
      <c r="C41" s="3"/>
      <c r="E41" s="3"/>
      <c r="F41" s="9" t="s">
        <v>18</v>
      </c>
      <c r="G41" s="3"/>
      <c r="L41" s="10" t="s">
        <v>60</v>
      </c>
    </row>
    <row r="42" spans="1:16" ht="15.75">
      <c r="A42" s="2" t="s">
        <v>4</v>
      </c>
      <c r="B42" s="5">
        <f>0.45*$D$6</f>
        <v>45</v>
      </c>
      <c r="C42" t="s">
        <v>5</v>
      </c>
      <c r="E42" s="2" t="s">
        <v>4</v>
      </c>
      <c r="F42" s="5">
        <f>0.45*$D$6</f>
        <v>45</v>
      </c>
      <c r="G42" t="s">
        <v>5</v>
      </c>
      <c r="L42" s="11" t="s">
        <v>40</v>
      </c>
      <c r="M42" s="11" t="s">
        <v>41</v>
      </c>
      <c r="P42" s="11" t="s">
        <v>41</v>
      </c>
    </row>
    <row r="43" spans="1:16" ht="15.75">
      <c r="A43" s="2" t="s">
        <v>4</v>
      </c>
      <c r="B43" s="5">
        <f>0.55*$D$6</f>
        <v>55.00000000000001</v>
      </c>
      <c r="C43" t="s">
        <v>6</v>
      </c>
      <c r="E43" s="2" t="s">
        <v>4</v>
      </c>
      <c r="F43" s="5">
        <f>0.55*$D$6</f>
        <v>55.00000000000001</v>
      </c>
      <c r="G43" t="s">
        <v>6</v>
      </c>
      <c r="L43" s="11" t="s">
        <v>42</v>
      </c>
      <c r="M43" s="11" t="s">
        <v>43</v>
      </c>
      <c r="P43" s="11" t="s">
        <v>43</v>
      </c>
    </row>
    <row r="44" spans="1:16" ht="15.75">
      <c r="A44" s="2" t="s">
        <v>4</v>
      </c>
      <c r="B44" s="5">
        <f>0.65*$D$6</f>
        <v>65</v>
      </c>
      <c r="C44" t="s">
        <v>7</v>
      </c>
      <c r="E44" s="2" t="s">
        <v>4</v>
      </c>
      <c r="F44" s="5">
        <f>0.65*$D$6</f>
        <v>65</v>
      </c>
      <c r="G44" t="s">
        <v>7</v>
      </c>
      <c r="L44" s="11" t="s">
        <v>44</v>
      </c>
      <c r="M44" s="11" t="s">
        <v>45</v>
      </c>
      <c r="P44" s="11" t="s">
        <v>46</v>
      </c>
    </row>
    <row r="45" spans="1:16" ht="15.75">
      <c r="A45" s="2" t="s">
        <v>4</v>
      </c>
      <c r="B45" s="5">
        <f>0.75*$D$6</f>
        <v>75</v>
      </c>
      <c r="C45" t="s">
        <v>12</v>
      </c>
      <c r="E45" s="2" t="s">
        <v>4</v>
      </c>
      <c r="F45" s="5">
        <f>0.75*$D$6</f>
        <v>75</v>
      </c>
      <c r="G45" t="s">
        <v>12</v>
      </c>
      <c r="L45" s="11" t="s">
        <v>47</v>
      </c>
      <c r="M45" s="11" t="s">
        <v>61</v>
      </c>
      <c r="P45" s="11" t="s">
        <v>62</v>
      </c>
    </row>
    <row r="46" spans="1:16" ht="15.75">
      <c r="A46" s="2" t="s">
        <v>13</v>
      </c>
      <c r="B46" s="5">
        <f>0.85*$D$6</f>
        <v>85</v>
      </c>
      <c r="C46" t="s">
        <v>16</v>
      </c>
      <c r="E46" s="2" t="s">
        <v>4</v>
      </c>
      <c r="F46" s="5">
        <f>0.85*$D$6</f>
        <v>85</v>
      </c>
      <c r="G46" t="s">
        <v>19</v>
      </c>
      <c r="L46" s="11" t="s">
        <v>50</v>
      </c>
      <c r="M46" s="11" t="s">
        <v>63</v>
      </c>
      <c r="P46" s="11" t="s">
        <v>64</v>
      </c>
    </row>
    <row r="47" spans="5:16" ht="15.75">
      <c r="E47" s="2" t="s">
        <v>4</v>
      </c>
      <c r="F47" s="5">
        <f>0.9*$D$6</f>
        <v>90</v>
      </c>
      <c r="G47" t="s">
        <v>19</v>
      </c>
      <c r="L47" s="11" t="s">
        <v>52</v>
      </c>
      <c r="M47" s="11" t="s">
        <v>63</v>
      </c>
      <c r="P47" s="11" t="s">
        <v>65</v>
      </c>
    </row>
    <row r="48" spans="5:16" ht="15.75">
      <c r="E48" s="2" t="s">
        <v>4</v>
      </c>
      <c r="F48" s="5">
        <f>0.95*$D$6</f>
        <v>95</v>
      </c>
      <c r="G48" t="s">
        <v>19</v>
      </c>
      <c r="L48" s="11" t="s">
        <v>54</v>
      </c>
      <c r="M48" s="11"/>
      <c r="P48" s="11" t="s">
        <v>65</v>
      </c>
    </row>
    <row r="49" spans="5:16" ht="15.75">
      <c r="E49" s="2" t="s">
        <v>4</v>
      </c>
      <c r="F49" s="5">
        <f>0.75*$D$6</f>
        <v>75</v>
      </c>
      <c r="G49" t="s">
        <v>9</v>
      </c>
      <c r="L49" s="11" t="s">
        <v>55</v>
      </c>
      <c r="M49" s="11"/>
      <c r="P49" s="11" t="s">
        <v>65</v>
      </c>
    </row>
    <row r="50" spans="1:16" ht="15.75">
      <c r="A50" s="2"/>
      <c r="E50" s="2"/>
      <c r="L50" s="11" t="s">
        <v>56</v>
      </c>
      <c r="M50" s="11"/>
      <c r="P50" s="11" t="s">
        <v>53</v>
      </c>
    </row>
    <row r="51" spans="1:16" ht="15.75">
      <c r="A51" s="3"/>
      <c r="B51" s="9" t="s">
        <v>20</v>
      </c>
      <c r="C51" s="3"/>
      <c r="E51" s="3"/>
      <c r="F51" s="9" t="s">
        <v>21</v>
      </c>
      <c r="G51" s="3"/>
      <c r="L51" s="11" t="s">
        <v>58</v>
      </c>
      <c r="M51" s="11"/>
      <c r="P51" s="11" t="s">
        <v>66</v>
      </c>
    </row>
    <row r="52" spans="1:12" ht="16.5">
      <c r="A52" s="2" t="s">
        <v>4</v>
      </c>
      <c r="B52" s="5">
        <f>0.45*$D$6</f>
        <v>45</v>
      </c>
      <c r="C52" t="s">
        <v>5</v>
      </c>
      <c r="E52" s="2" t="s">
        <v>4</v>
      </c>
      <c r="F52" s="5">
        <f>0.45*$D$6</f>
        <v>45</v>
      </c>
      <c r="G52" t="s">
        <v>5</v>
      </c>
      <c r="L52" s="10" t="s">
        <v>67</v>
      </c>
    </row>
    <row r="53" spans="1:16" ht="15.75">
      <c r="A53" s="2" t="s">
        <v>4</v>
      </c>
      <c r="B53" s="5">
        <f>0.55*$D$6</f>
        <v>55.00000000000001</v>
      </c>
      <c r="C53" t="s">
        <v>6</v>
      </c>
      <c r="E53" s="2" t="s">
        <v>4</v>
      </c>
      <c r="F53" s="5">
        <f>0.55*$D$6</f>
        <v>55.00000000000001</v>
      </c>
      <c r="G53" t="s">
        <v>6</v>
      </c>
      <c r="L53" s="11" t="s">
        <v>40</v>
      </c>
      <c r="M53" s="11" t="s">
        <v>41</v>
      </c>
      <c r="P53" s="11" t="s">
        <v>41</v>
      </c>
    </row>
    <row r="54" spans="1:16" ht="15.75">
      <c r="A54" s="2" t="s">
        <v>4</v>
      </c>
      <c r="B54" s="5">
        <f>0.65*$D$6</f>
        <v>65</v>
      </c>
      <c r="C54" t="s">
        <v>7</v>
      </c>
      <c r="E54" s="2" t="s">
        <v>4</v>
      </c>
      <c r="F54" s="5">
        <f>0.65*$D$6</f>
        <v>65</v>
      </c>
      <c r="G54" t="s">
        <v>7</v>
      </c>
      <c r="L54" s="11" t="s">
        <v>42</v>
      </c>
      <c r="M54" s="11" t="s">
        <v>43</v>
      </c>
      <c r="P54" s="11" t="s">
        <v>43</v>
      </c>
    </row>
    <row r="55" spans="1:16" ht="15.75">
      <c r="A55" s="2" t="s">
        <v>13</v>
      </c>
      <c r="B55" s="5">
        <f>0.75*$D$6</f>
        <v>75</v>
      </c>
      <c r="C55" t="s">
        <v>7</v>
      </c>
      <c r="E55" s="2" t="s">
        <v>4</v>
      </c>
      <c r="F55" s="5">
        <f>0.75*$D$6</f>
        <v>75</v>
      </c>
      <c r="G55" t="s">
        <v>16</v>
      </c>
      <c r="L55" s="11" t="s">
        <v>44</v>
      </c>
      <c r="M55" s="11" t="s">
        <v>46</v>
      </c>
      <c r="P55" s="11" t="s">
        <v>46</v>
      </c>
    </row>
    <row r="56" spans="5:16" ht="15.75">
      <c r="E56" s="2" t="s">
        <v>4</v>
      </c>
      <c r="F56" s="5">
        <f>0.8*$D$6</f>
        <v>80</v>
      </c>
      <c r="G56" t="s">
        <v>16</v>
      </c>
      <c r="L56" s="11" t="s">
        <v>47</v>
      </c>
      <c r="M56" s="11" t="s">
        <v>68</v>
      </c>
      <c r="P56" s="11" t="s">
        <v>62</v>
      </c>
    </row>
    <row r="57" spans="5:16" ht="15.75">
      <c r="E57" s="2" t="s">
        <v>4</v>
      </c>
      <c r="F57" s="5">
        <f>0.85*$D$6</f>
        <v>85</v>
      </c>
      <c r="G57" t="s">
        <v>19</v>
      </c>
      <c r="L57" s="11" t="s">
        <v>50</v>
      </c>
      <c r="M57" s="11" t="s">
        <v>69</v>
      </c>
      <c r="P57" s="11" t="s">
        <v>70</v>
      </c>
    </row>
    <row r="58" spans="5:16" ht="15.75">
      <c r="E58" s="2"/>
      <c r="F58" s="5"/>
      <c r="L58" s="11" t="s">
        <v>52</v>
      </c>
      <c r="M58" s="11" t="s">
        <v>71</v>
      </c>
      <c r="P58" s="11" t="s">
        <v>72</v>
      </c>
    </row>
    <row r="59" spans="1:16" ht="15.75">
      <c r="A59" s="3"/>
      <c r="B59" s="9" t="s">
        <v>22</v>
      </c>
      <c r="C59" s="3"/>
      <c r="E59" s="3"/>
      <c r="F59" s="9" t="s">
        <v>23</v>
      </c>
      <c r="G59" s="3"/>
      <c r="L59" s="11" t="s">
        <v>54</v>
      </c>
      <c r="M59" s="11" t="s">
        <v>73</v>
      </c>
      <c r="P59" s="11" t="s">
        <v>72</v>
      </c>
    </row>
    <row r="60" spans="1:16" ht="15.75">
      <c r="A60" s="2" t="s">
        <v>4</v>
      </c>
      <c r="B60" s="5">
        <f>0.45*$D$6</f>
        <v>45</v>
      </c>
      <c r="C60" t="s">
        <v>5</v>
      </c>
      <c r="E60" s="2" t="s">
        <v>4</v>
      </c>
      <c r="F60" s="5">
        <f>0.45*$D$6</f>
        <v>45</v>
      </c>
      <c r="G60" t="s">
        <v>5</v>
      </c>
      <c r="L60" s="11" t="s">
        <v>55</v>
      </c>
      <c r="M60" s="11"/>
      <c r="P60" s="11" t="s">
        <v>53</v>
      </c>
    </row>
    <row r="61" spans="1:16" ht="15.75">
      <c r="A61" s="2" t="s">
        <v>4</v>
      </c>
      <c r="B61" s="5">
        <f>0.55*$D$6</f>
        <v>55.00000000000001</v>
      </c>
      <c r="C61" t="s">
        <v>6</v>
      </c>
      <c r="E61" s="2" t="s">
        <v>4</v>
      </c>
      <c r="F61" s="5">
        <f>0.55*$D$6</f>
        <v>55.00000000000001</v>
      </c>
      <c r="G61" t="s">
        <v>6</v>
      </c>
      <c r="L61" s="11" t="s">
        <v>56</v>
      </c>
      <c r="M61" s="11"/>
      <c r="P61" s="11" t="s">
        <v>74</v>
      </c>
    </row>
    <row r="62" spans="1:12" ht="16.5">
      <c r="A62" s="2" t="s">
        <v>4</v>
      </c>
      <c r="B62" s="5">
        <f>0.65*$D$6</f>
        <v>65</v>
      </c>
      <c r="C62" t="s">
        <v>7</v>
      </c>
      <c r="E62" s="2" t="s">
        <v>4</v>
      </c>
      <c r="F62" s="5">
        <f>0.65*$D$6</f>
        <v>65</v>
      </c>
      <c r="G62" t="s">
        <v>7</v>
      </c>
      <c r="L62" s="10" t="s">
        <v>75</v>
      </c>
    </row>
    <row r="63" spans="1:16" ht="15.75">
      <c r="A63" s="2" t="s">
        <v>4</v>
      </c>
      <c r="B63" s="5">
        <f>0.75*$D$6</f>
        <v>75</v>
      </c>
      <c r="C63" t="s">
        <v>16</v>
      </c>
      <c r="E63" s="2" t="s">
        <v>4</v>
      </c>
      <c r="F63" s="5">
        <f>0.75*$D$6</f>
        <v>75</v>
      </c>
      <c r="G63" t="s">
        <v>16</v>
      </c>
      <c r="L63" s="11" t="s">
        <v>40</v>
      </c>
      <c r="M63" s="11" t="s">
        <v>41</v>
      </c>
      <c r="P63" s="11" t="s">
        <v>41</v>
      </c>
    </row>
    <row r="64" spans="1:16" ht="15.75">
      <c r="A64" s="2" t="s">
        <v>13</v>
      </c>
      <c r="B64" s="5">
        <f>0.8*$D$6</f>
        <v>80</v>
      </c>
      <c r="C64" t="s">
        <v>19</v>
      </c>
      <c r="E64" s="2" t="s">
        <v>4</v>
      </c>
      <c r="F64" s="5">
        <f>0.85*$D$6</f>
        <v>85</v>
      </c>
      <c r="G64" t="s">
        <v>19</v>
      </c>
      <c r="L64" s="11" t="s">
        <v>42</v>
      </c>
      <c r="M64" s="11" t="s">
        <v>43</v>
      </c>
      <c r="P64" s="11" t="s">
        <v>43</v>
      </c>
    </row>
    <row r="65" spans="5:16" ht="15.75">
      <c r="E65" s="2" t="s">
        <v>4</v>
      </c>
      <c r="F65" s="5">
        <f>0.9*$D$6</f>
        <v>90</v>
      </c>
      <c r="G65" t="s">
        <v>24</v>
      </c>
      <c r="L65" s="11" t="s">
        <v>44</v>
      </c>
      <c r="M65" s="11" t="s">
        <v>46</v>
      </c>
      <c r="P65" s="11" t="s">
        <v>46</v>
      </c>
    </row>
    <row r="66" spans="5:16" ht="15.75">
      <c r="E66" s="2" t="s">
        <v>4</v>
      </c>
      <c r="F66" s="5">
        <f>0.95*$D$6</f>
        <v>95</v>
      </c>
      <c r="G66" t="s">
        <v>24</v>
      </c>
      <c r="L66" s="11" t="s">
        <v>47</v>
      </c>
      <c r="M66" s="11" t="s">
        <v>62</v>
      </c>
      <c r="P66" s="11" t="s">
        <v>62</v>
      </c>
    </row>
    <row r="67" spans="5:16" ht="15.75">
      <c r="E67" s="2" t="s">
        <v>4</v>
      </c>
      <c r="F67" s="5">
        <f>1*$D$6</f>
        <v>100</v>
      </c>
      <c r="G67" t="s">
        <v>24</v>
      </c>
      <c r="L67" s="11" t="s">
        <v>50</v>
      </c>
      <c r="M67" s="11" t="s">
        <v>76</v>
      </c>
      <c r="P67" s="11" t="s">
        <v>77</v>
      </c>
    </row>
    <row r="68" spans="1:16" ht="15.75">
      <c r="A68" s="2"/>
      <c r="E68" s="2" t="s">
        <v>4</v>
      </c>
      <c r="F68" s="5">
        <f>1*$D$8</f>
        <v>105</v>
      </c>
      <c r="G68" t="s">
        <v>24</v>
      </c>
      <c r="L68" s="11" t="s">
        <v>52</v>
      </c>
      <c r="M68" s="11" t="s">
        <v>76</v>
      </c>
      <c r="P68" s="11" t="s">
        <v>78</v>
      </c>
    </row>
    <row r="69" spans="1:16" ht="15.75">
      <c r="A69" s="2"/>
      <c r="L69" s="11" t="s">
        <v>54</v>
      </c>
      <c r="M69" s="11"/>
      <c r="P69" s="11" t="s">
        <v>79</v>
      </c>
    </row>
    <row r="70" spans="12:16" ht="15.75">
      <c r="L70" s="11" t="s">
        <v>55</v>
      </c>
      <c r="M70" s="11"/>
      <c r="P70" s="11" t="s">
        <v>80</v>
      </c>
    </row>
    <row r="71" ht="16.5">
      <c r="L71" s="10" t="s">
        <v>81</v>
      </c>
    </row>
    <row r="72" spans="12:16" ht="15.75">
      <c r="L72" s="11" t="s">
        <v>40</v>
      </c>
      <c r="M72" s="11" t="s">
        <v>41</v>
      </c>
      <c r="P72" s="11" t="s">
        <v>41</v>
      </c>
    </row>
    <row r="73" spans="12:16" ht="15.75">
      <c r="L73" s="11" t="s">
        <v>42</v>
      </c>
      <c r="M73" s="11" t="s">
        <v>43</v>
      </c>
      <c r="P73" s="11" t="s">
        <v>43</v>
      </c>
    </row>
    <row r="74" spans="12:16" ht="15.75">
      <c r="L74" s="11" t="s">
        <v>44</v>
      </c>
      <c r="M74" s="11" t="s">
        <v>46</v>
      </c>
      <c r="P74" s="11" t="s">
        <v>46</v>
      </c>
    </row>
    <row r="75" spans="12:16" ht="15.75">
      <c r="L75" s="11" t="s">
        <v>47</v>
      </c>
      <c r="M75" s="11" t="s">
        <v>49</v>
      </c>
      <c r="P75" s="11" t="s">
        <v>69</v>
      </c>
    </row>
    <row r="76" spans="12:16" ht="15.75">
      <c r="L76" s="11" t="s">
        <v>50</v>
      </c>
      <c r="M76" s="11" t="s">
        <v>49</v>
      </c>
      <c r="P76" s="11" t="s">
        <v>82</v>
      </c>
    </row>
    <row r="77" spans="12:16" ht="15.75">
      <c r="L77" s="11" t="s">
        <v>52</v>
      </c>
      <c r="M77" s="11"/>
      <c r="P77" s="11" t="s">
        <v>77</v>
      </c>
    </row>
    <row r="78" ht="16.5">
      <c r="L78" s="10" t="s">
        <v>83</v>
      </c>
    </row>
    <row r="79" spans="12:16" ht="15.75">
      <c r="L79" s="11" t="s">
        <v>40</v>
      </c>
      <c r="M79" s="11" t="s">
        <v>41</v>
      </c>
      <c r="P79" s="11" t="s">
        <v>41</v>
      </c>
    </row>
    <row r="80" spans="12:16" ht="15.75">
      <c r="L80" s="11" t="s">
        <v>42</v>
      </c>
      <c r="M80" s="11" t="s">
        <v>43</v>
      </c>
      <c r="P80" s="11" t="s">
        <v>43</v>
      </c>
    </row>
    <row r="81" spans="12:16" ht="15.75">
      <c r="L81" s="11" t="s">
        <v>44</v>
      </c>
      <c r="M81" s="11" t="s">
        <v>46</v>
      </c>
      <c r="P81" s="11" t="s">
        <v>46</v>
      </c>
    </row>
    <row r="82" spans="12:16" ht="15.75">
      <c r="L82" s="11" t="s">
        <v>47</v>
      </c>
      <c r="M82" s="11" t="s">
        <v>69</v>
      </c>
      <c r="P82" s="11" t="s">
        <v>69</v>
      </c>
    </row>
    <row r="83" spans="12:16" ht="15.75">
      <c r="L83" s="11" t="s">
        <v>50</v>
      </c>
      <c r="M83" s="11" t="s">
        <v>84</v>
      </c>
      <c r="P83" s="11" t="s">
        <v>77</v>
      </c>
    </row>
    <row r="84" spans="12:16" ht="15.75">
      <c r="L84" s="11" t="s">
        <v>52</v>
      </c>
      <c r="M84" s="11" t="s">
        <v>84</v>
      </c>
      <c r="P84" s="11" t="s">
        <v>85</v>
      </c>
    </row>
    <row r="85" spans="12:16" ht="15.75">
      <c r="L85" s="11" t="s">
        <v>54</v>
      </c>
      <c r="M85" s="11"/>
      <c r="P85" s="11" t="s">
        <v>86</v>
      </c>
    </row>
    <row r="86" spans="12:16" ht="15.75">
      <c r="L86" s="11" t="s">
        <v>55</v>
      </c>
      <c r="M86" s="11"/>
      <c r="P86" s="11" t="s">
        <v>87</v>
      </c>
    </row>
    <row r="87" spans="12:16" ht="15.75">
      <c r="L87" s="11" t="s">
        <v>56</v>
      </c>
      <c r="M87" s="11"/>
      <c r="P87" s="11" t="s">
        <v>88</v>
      </c>
    </row>
    <row r="88" spans="12:16" ht="15.75">
      <c r="L88" s="11" t="s">
        <v>58</v>
      </c>
      <c r="M88" s="11"/>
      <c r="P88" s="11" t="s">
        <v>89</v>
      </c>
    </row>
    <row r="91" ht="16.5">
      <c r="L91" s="10" t="s">
        <v>90</v>
      </c>
    </row>
    <row r="92" ht="15.75">
      <c r="L92" s="11" t="s">
        <v>91</v>
      </c>
    </row>
    <row r="93" ht="15.75">
      <c r="L93" s="11"/>
    </row>
    <row r="94" spans="12:16" ht="12.75">
      <c r="L94" s="12"/>
      <c r="M94" s="13" t="s">
        <v>92</v>
      </c>
      <c r="P94" s="13" t="s">
        <v>93</v>
      </c>
    </row>
    <row r="95" spans="12:16" ht="12.75">
      <c r="L95" s="12" t="s">
        <v>39</v>
      </c>
      <c r="M95" s="14">
        <v>0.7</v>
      </c>
      <c r="P95" s="14">
        <v>0.8</v>
      </c>
    </row>
    <row r="96" spans="12:16" ht="12.75">
      <c r="L96" s="12" t="s">
        <v>60</v>
      </c>
      <c r="M96" s="14">
        <v>0.75</v>
      </c>
      <c r="P96" s="14">
        <v>0.85</v>
      </c>
    </row>
    <row r="97" spans="12:16" ht="12.75">
      <c r="L97" s="12" t="s">
        <v>67</v>
      </c>
      <c r="M97" s="14">
        <v>0.8</v>
      </c>
      <c r="P97" s="14">
        <v>0.9</v>
      </c>
    </row>
    <row r="98" spans="12:16" ht="12.75">
      <c r="L98" s="12" t="s">
        <v>75</v>
      </c>
      <c r="M98" s="14">
        <v>0.85</v>
      </c>
      <c r="P98" s="14">
        <v>0.95</v>
      </c>
    </row>
    <row r="99" spans="12:16" ht="12.75">
      <c r="L99" s="12" t="s">
        <v>81</v>
      </c>
      <c r="M99" s="14">
        <v>0.75</v>
      </c>
      <c r="P99" s="14">
        <v>0.85</v>
      </c>
    </row>
    <row r="100" spans="12:16" ht="12.75">
      <c r="L100" s="16" t="s">
        <v>94</v>
      </c>
      <c r="M100" s="17">
        <v>0.8</v>
      </c>
      <c r="P100" s="12" t="s">
        <v>95</v>
      </c>
    </row>
    <row r="101" spans="12:16" ht="12.75">
      <c r="L101" s="16"/>
      <c r="M101" s="17"/>
      <c r="P101" s="12" t="s">
        <v>96</v>
      </c>
    </row>
  </sheetData>
  <sheetProtection/>
  <mergeCells count="2">
    <mergeCell ref="L100:L101"/>
    <mergeCell ref="M100:M10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Gentilcore</cp:lastModifiedBy>
  <dcterms:created xsi:type="dcterms:W3CDTF">2016-01-01T00:41:25Z</dcterms:created>
  <dcterms:modified xsi:type="dcterms:W3CDTF">2018-12-04T14:08:51Z</dcterms:modified>
  <cp:category/>
  <cp:version/>
  <cp:contentType/>
  <cp:contentStatus/>
</cp:coreProperties>
</file>